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<sst xmlns="http://schemas.openxmlformats.org/spreadsheetml/2006/main" count="63" uniqueCount="60">
  <si>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资 产 负 债 表</t>
  </si>
  <si>
    <t>会民非01</t>
  </si>
  <si>
    <t>编制单位：昆山市融合慈善基金会</t>
  </si>
  <si>
    <t>单位：元</t>
  </si>
  <si>
    <t>资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</si>
  <si>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</si>
  <si>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</si>
  <si>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</si>
  <si>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</si>
  <si>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</si>
  <si>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</si>
  <si>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货币资金</t>
  </si>
  <si>
    <t xml:space="preserve"> 短期借款</t>
  </si>
  <si>
    <t xml:space="preserve"> 短期投资</t>
  </si>
  <si>
    <t xml:space="preserve"> 应付款项</t>
  </si>
  <si>
    <t xml:space="preserve"> 应收款项</t>
  </si>
  <si>
    <t xml:space="preserve"> 应付工资</t>
  </si>
  <si>
    <t xml:space="preserve"> 预付账款</t>
  </si>
  <si>
    <t xml:space="preserve"> 应交税金</t>
  </si>
  <si>
    <t xml:space="preserve"> 存  货</t>
  </si>
  <si>
    <t xml:space="preserve"> 预收账款</t>
  </si>
  <si>
    <t xml:space="preserve"> 待摊费用</t>
  </si>
  <si>
    <t xml:space="preserve"> 预提费用</t>
  </si>
  <si>
    <t xml:space="preserve"> 一年内到期的长期债权投资
</t>
  </si>
  <si>
    <t xml:space="preserve"> 预计负债</t>
  </si>
  <si>
    <t>其他流动资产</t>
  </si>
  <si>
    <t xml:space="preserve"> 一年内到期的长期负债
</t>
  </si>
  <si>
    <t>流动资产合计</t>
  </si>
  <si>
    <t xml:space="preserve"> 其他流动负债</t>
  </si>
  <si>
    <t>流动负债合计</t>
  </si>
  <si>
    <t>长期投资：</t>
  </si>
  <si>
    <t xml:space="preserve"> </t>
  </si>
  <si>
    <t xml:space="preserve"> 长期股权投资</t>
  </si>
  <si>
    <t>长期负债：</t>
  </si>
  <si>
    <t xml:space="preserve"> 长期债权投资</t>
  </si>
  <si>
    <t xml:space="preserve"> 长期借款</t>
  </si>
  <si>
    <t>长期投资合计</t>
  </si>
  <si>
    <t xml:space="preserve"> 长期应付款</t>
  </si>
  <si>
    <t xml:space="preserve"> 其他长期负债</t>
  </si>
  <si>
    <t>固定资产：</t>
  </si>
  <si>
    <t>长期负债合计</t>
  </si>
  <si>
    <t xml:space="preserve"> 固定资产原价</t>
  </si>
  <si>
    <t xml:space="preserve"> 减：累计折旧</t>
  </si>
  <si>
    <t>受托代理负债：</t>
  </si>
  <si>
    <t xml:space="preserve"> 固定资产净值</t>
  </si>
  <si>
    <t xml:space="preserve"> 受托代理负债</t>
  </si>
  <si>
    <t xml:space="preserve"> 文物文化资产</t>
  </si>
  <si>
    <t>负债合计</t>
  </si>
  <si>
    <t xml:space="preserve"> 固定资产清理</t>
  </si>
  <si>
    <t>固定资产合计</t>
  </si>
  <si>
    <t>无形资产：</t>
  </si>
  <si>
    <t xml:space="preserve"> 无形资产</t>
  </si>
  <si>
    <t>净资产：</t>
  </si>
  <si>
    <t xml:space="preserve"> 非限定性净资产</t>
  </si>
  <si>
    <t>受托代理资产：</t>
  </si>
  <si>
    <t xml:space="preserve"> 限定性净资产</t>
  </si>
  <si>
    <t xml:space="preserve"> 受托代理资产</t>
  </si>
  <si>
    <t>净资产合计</t>
  </si>
  <si>
    <t>资产总计</t>
  </si>
  <si>
    <t>负债和净资产总计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</si>
</sst>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b/>
      <sz val="2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22" applyFont="1" applyBorder="1" applyAlignment="1">
      <alignment horizontal="center" vertical="center"/>
    </xf>
    <xf numFmtId="43" fontId="1" fillId="0" borderId="0" xfId="22" applyFont="1" applyBorder="1" applyAlignment="1">
      <alignment horizontal="right" vertical="center"/>
    </xf>
    <xf numFmtId="31" fontId="0" fillId="0" borderId="0" xfId="0" applyNumberFormat="1" applyFont="1" applyBorder="1" applyAlignment="1">
      <alignment vertical="center" wrapText="1"/>
    </xf>
    <xf numFmtId="31" fontId="0" fillId="0" borderId="0" xfId="22" applyNumberFormat="1" applyFont="1" applyBorder="1" applyAlignment="1">
      <alignment vertical="center" wrapText="1"/>
    </xf>
    <xf numFmtId="176" fontId="0" fillId="0" borderId="0" xfId="22" applyNumberFormat="1" applyFont="1" applyBorder="1" applyAlignment="1">
      <alignment horizontal="center" vertical="center" wrapText="1"/>
    </xf>
    <xf numFmtId="31" fontId="0" fillId="0" borderId="0" xfId="2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22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1" xfId="22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43" fontId="0" fillId="0" borderId="13" xfId="22" applyFont="1" applyBorder="1" applyAlignment="1">
      <alignment vertical="center"/>
    </xf>
    <xf numFmtId="43" fontId="0" fillId="0" borderId="14" xfId="22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43" fontId="0" fillId="0" borderId="14" xfId="22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3" fontId="0" fillId="0" borderId="16" xfId="22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3" fontId="0" fillId="0" borderId="16" xfId="22" applyNumberFormat="1" applyFont="1" applyBorder="1" applyAlignment="1">
      <alignment horizontal="right" vertical="center"/>
    </xf>
    <xf numFmtId="43" fontId="0" fillId="0" borderId="17" xfId="22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SheetLayoutView="100" workbookViewId="0" topLeftCell="A1">
      <selection activeCell="J11" sqref="J11"/>
    </sheetView>
  </sheetViews>
  <sheetFormatPr defaultColWidth="8.75390625" defaultRowHeight="14.25"/>
  <cols>
    <col min="1" max="1" width="13.625" style="2" customWidth="1"/>
    <col min="2" max="2" width="4.25390625" style="3" customWidth="1"/>
    <col min="3" max="3" width="14.75390625" style="4" customWidth="1"/>
    <col min="4" max="4" width="17.25390625" style="5" customWidth="1"/>
    <col min="5" max="5" width="14.625" style="2" customWidth="1"/>
    <col min="6" max="6" width="4.625" style="3" customWidth="1"/>
    <col min="7" max="7" width="15.75390625" style="4" customWidth="1"/>
    <col min="8" max="8" width="14.875" style="4" customWidth="1"/>
    <col min="9" max="9" width="8.75390625" style="2" customWidth="1"/>
    <col min="10" max="10" width="11.625" style="2" bestFit="1" customWidth="1"/>
    <col min="11" max="16384" width="8.75390625" style="2" customWidth="1"/>
  </cols>
  <sheetData>
    <row r="1" spans="1:8" s="1" customFormat="1" ht="25.5">
      <c r="A1" s="6" t="s">
        <v>0</v>
      </c>
      <c r="B1" s="7"/>
      <c r="C1" s="8"/>
      <c r="D1" s="9"/>
      <c r="E1" s="6"/>
      <c r="F1" s="7"/>
      <c r="G1" s="8"/>
      <c r="H1" s="8"/>
    </row>
    <row r="2" spans="1:8" s="1" customFormat="1" ht="24.75" customHeight="1">
      <c r="A2" s="10"/>
      <c r="B2" s="10"/>
      <c r="C2" s="11"/>
      <c r="D2" s="12">
        <v>43404</v>
      </c>
      <c r="E2" s="12"/>
      <c r="F2" s="10"/>
      <c r="G2" s="11"/>
      <c r="H2" s="13" t="s">
        <v>1</v>
      </c>
    </row>
    <row r="3" spans="1:8" s="1" customFormat="1" ht="28.5" customHeight="1">
      <c r="A3" s="14" t="s">
        <v>2</v>
      </c>
      <c r="B3" s="14"/>
      <c r="C3" s="14"/>
      <c r="D3" s="14"/>
      <c r="E3" s="14"/>
      <c r="F3" s="3"/>
      <c r="G3" s="4"/>
      <c r="H3" s="15" t="s">
        <v>3</v>
      </c>
    </row>
    <row r="4" spans="1:8" s="1" customFormat="1" ht="18" customHeight="1">
      <c r="A4" s="16" t="s">
        <v>4</v>
      </c>
      <c r="B4" s="17" t="s">
        <v>5</v>
      </c>
      <c r="C4" s="18" t="s">
        <v>6</v>
      </c>
      <c r="D4" s="18" t="s">
        <v>7</v>
      </c>
      <c r="E4" s="19" t="s">
        <v>8</v>
      </c>
      <c r="F4" s="17" t="s">
        <v>5</v>
      </c>
      <c r="G4" s="18" t="s">
        <v>6</v>
      </c>
      <c r="H4" s="20" t="s">
        <v>7</v>
      </c>
    </row>
    <row r="5" spans="1:8" s="1" customFormat="1" ht="18" customHeight="1">
      <c r="A5" s="21" t="s">
        <v>9</v>
      </c>
      <c r="B5" s="22"/>
      <c r="C5" s="23"/>
      <c r="D5" s="23"/>
      <c r="E5" s="24" t="s">
        <v>10</v>
      </c>
      <c r="F5" s="22"/>
      <c r="G5" s="25"/>
      <c r="H5" s="26"/>
    </row>
    <row r="6" spans="1:8" s="1" customFormat="1" ht="18" customHeight="1">
      <c r="A6" s="21" t="s">
        <v>11</v>
      </c>
      <c r="B6" s="22">
        <v>1</v>
      </c>
      <c r="C6" s="25">
        <v>38899.17</v>
      </c>
      <c r="D6" s="25">
        <v>3201498.370000003</v>
      </c>
      <c r="E6" s="24" t="s">
        <v>12</v>
      </c>
      <c r="F6" s="22">
        <v>23</v>
      </c>
      <c r="G6" s="25"/>
      <c r="H6" s="26"/>
    </row>
    <row r="7" spans="1:8" s="1" customFormat="1" ht="18" customHeight="1">
      <c r="A7" s="21" t="s">
        <v>13</v>
      </c>
      <c r="B7" s="22">
        <v>2</v>
      </c>
      <c r="C7" s="23">
        <v>6000000</v>
      </c>
      <c r="D7" s="23">
        <v>1350000</v>
      </c>
      <c r="E7" s="24" t="s">
        <v>14</v>
      </c>
      <c r="F7" s="22">
        <v>24</v>
      </c>
      <c r="G7" s="25"/>
      <c r="H7" s="26"/>
    </row>
    <row r="8" spans="1:8" s="1" customFormat="1" ht="18" customHeight="1">
      <c r="A8" s="21" t="s">
        <v>15</v>
      </c>
      <c r="B8" s="22">
        <v>3</v>
      </c>
      <c r="C8" s="23"/>
      <c r="D8" s="23">
        <v>50456</v>
      </c>
      <c r="E8" s="24" t="s">
        <v>16</v>
      </c>
      <c r="F8" s="22">
        <v>25</v>
      </c>
      <c r="G8" s="25">
        <v>3645</v>
      </c>
      <c r="H8" s="26">
        <v>4393.75</v>
      </c>
    </row>
    <row r="9" spans="1:8" s="1" customFormat="1" ht="18" customHeight="1">
      <c r="A9" s="21" t="s">
        <v>17</v>
      </c>
      <c r="B9" s="22">
        <v>4</v>
      </c>
      <c r="C9" s="23"/>
      <c r="D9" s="23">
        <v>9790</v>
      </c>
      <c r="E9" s="24" t="s">
        <v>18</v>
      </c>
      <c r="F9" s="22">
        <v>26</v>
      </c>
      <c r="G9" s="25"/>
      <c r="H9" s="26"/>
    </row>
    <row r="10" spans="1:8" s="1" customFormat="1" ht="18" customHeight="1">
      <c r="A10" s="21" t="s">
        <v>19</v>
      </c>
      <c r="B10" s="22">
        <v>5</v>
      </c>
      <c r="C10" s="23"/>
      <c r="D10" s="23">
        <v>249.2</v>
      </c>
      <c r="E10" s="24" t="s">
        <v>20</v>
      </c>
      <c r="F10" s="22">
        <v>27</v>
      </c>
      <c r="G10" s="25"/>
      <c r="H10" s="26"/>
    </row>
    <row r="11" spans="1:8" s="1" customFormat="1" ht="18" customHeight="1">
      <c r="A11" s="21" t="s">
        <v>21</v>
      </c>
      <c r="B11" s="22">
        <v>6</v>
      </c>
      <c r="C11" s="23"/>
      <c r="D11" s="23"/>
      <c r="E11" s="24" t="s">
        <v>22</v>
      </c>
      <c r="F11" s="22">
        <v>28</v>
      </c>
      <c r="G11" s="25"/>
      <c r="H11" s="26"/>
    </row>
    <row r="12" spans="1:8" s="1" customFormat="1" ht="30" customHeight="1">
      <c r="A12" s="21" t="s">
        <v>23</v>
      </c>
      <c r="B12" s="22">
        <v>7</v>
      </c>
      <c r="C12" s="23"/>
      <c r="D12" s="23"/>
      <c r="E12" s="24" t="s">
        <v>24</v>
      </c>
      <c r="F12" s="22">
        <v>29</v>
      </c>
      <c r="G12" s="25"/>
      <c r="H12" s="26"/>
    </row>
    <row r="13" spans="1:8" s="1" customFormat="1" ht="30.75" customHeight="1">
      <c r="A13" s="21" t="s">
        <v>25</v>
      </c>
      <c r="B13" s="22">
        <v>8</v>
      </c>
      <c r="C13" s="23"/>
      <c r="D13" s="23"/>
      <c r="E13" s="24" t="s">
        <v>26</v>
      </c>
      <c r="F13" s="22">
        <v>30</v>
      </c>
      <c r="G13" s="25"/>
      <c r="H13" s="26"/>
    </row>
    <row r="14" spans="1:8" s="1" customFormat="1" ht="18" customHeight="1">
      <c r="A14" s="27" t="s">
        <v>27</v>
      </c>
      <c r="B14" s="22">
        <v>9</v>
      </c>
      <c r="C14" s="25">
        <f>SUM(C6:C13)</f>
        <v>6038899.17</v>
      </c>
      <c r="D14" s="25">
        <f>SUM(D6:D13)</f>
        <v>4611993.570000003</v>
      </c>
      <c r="E14" s="24" t="s">
        <v>28</v>
      </c>
      <c r="F14" s="22">
        <v>31</v>
      </c>
      <c r="G14" s="25"/>
      <c r="H14" s="26"/>
    </row>
    <row r="15" spans="1:8" s="1" customFormat="1" ht="18" customHeight="1">
      <c r="A15" s="21"/>
      <c r="B15" s="22"/>
      <c r="C15" s="23"/>
      <c r="D15" s="23"/>
      <c r="E15" s="28" t="s">
        <v>29</v>
      </c>
      <c r="F15" s="22">
        <v>32</v>
      </c>
      <c r="G15" s="25">
        <f>G6+G7+G8+G9+G10+G11+G12+G13+G14</f>
        <v>3645</v>
      </c>
      <c r="H15" s="26">
        <f>H6+H7+H8+H9+H10+H11+H12+H13+H14</f>
        <v>4393.75</v>
      </c>
    </row>
    <row r="16" spans="1:8" s="1" customFormat="1" ht="18" customHeight="1">
      <c r="A16" s="21" t="s">
        <v>30</v>
      </c>
      <c r="B16" s="22"/>
      <c r="C16" s="23"/>
      <c r="D16" s="23"/>
      <c r="E16" s="24" t="s">
        <v>31</v>
      </c>
      <c r="F16" s="22"/>
      <c r="G16" s="25"/>
      <c r="H16" s="26"/>
    </row>
    <row r="17" spans="1:8" s="1" customFormat="1" ht="18" customHeight="1">
      <c r="A17" s="21" t="s">
        <v>32</v>
      </c>
      <c r="B17" s="22">
        <v>10</v>
      </c>
      <c r="C17" s="23"/>
      <c r="D17" s="23"/>
      <c r="E17" s="24" t="s">
        <v>33</v>
      </c>
      <c r="F17" s="22"/>
      <c r="G17" s="25"/>
      <c r="H17" s="26"/>
    </row>
    <row r="18" spans="1:8" s="1" customFormat="1" ht="18" customHeight="1">
      <c r="A18" s="21" t="s">
        <v>34</v>
      </c>
      <c r="B18" s="22">
        <v>11</v>
      </c>
      <c r="C18" s="23"/>
      <c r="D18" s="23"/>
      <c r="E18" s="24" t="s">
        <v>35</v>
      </c>
      <c r="F18" s="22">
        <v>33</v>
      </c>
      <c r="G18" s="25"/>
      <c r="H18" s="26"/>
    </row>
    <row r="19" spans="1:8" s="1" customFormat="1" ht="18" customHeight="1">
      <c r="A19" s="27" t="s">
        <v>36</v>
      </c>
      <c r="B19" s="22">
        <v>12</v>
      </c>
      <c r="C19" s="25">
        <f>SUM(C17:C18)</f>
        <v>0</v>
      </c>
      <c r="D19" s="25">
        <f>SUM(D17:D18)</f>
        <v>0</v>
      </c>
      <c r="E19" s="24" t="s">
        <v>37</v>
      </c>
      <c r="F19" s="22">
        <v>34</v>
      </c>
      <c r="G19" s="25"/>
      <c r="H19" s="26"/>
    </row>
    <row r="20" spans="1:8" s="1" customFormat="1" ht="18" customHeight="1">
      <c r="A20" s="21"/>
      <c r="B20" s="22"/>
      <c r="C20" s="23"/>
      <c r="D20" s="23"/>
      <c r="E20" s="24" t="s">
        <v>38</v>
      </c>
      <c r="F20" s="22">
        <v>35</v>
      </c>
      <c r="G20" s="25"/>
      <c r="H20" s="26"/>
    </row>
    <row r="21" spans="1:8" s="1" customFormat="1" ht="18" customHeight="1">
      <c r="A21" s="21" t="s">
        <v>39</v>
      </c>
      <c r="B21" s="22"/>
      <c r="C21" s="23"/>
      <c r="D21" s="23"/>
      <c r="E21" s="28" t="s">
        <v>40</v>
      </c>
      <c r="F21" s="22">
        <v>36</v>
      </c>
      <c r="G21" s="25">
        <f>SUM(G18:G20)</f>
        <v>0</v>
      </c>
      <c r="H21" s="26">
        <f>SUM(H18:H20)</f>
        <v>0</v>
      </c>
    </row>
    <row r="22" spans="1:8" s="1" customFormat="1" ht="18" customHeight="1">
      <c r="A22" s="21" t="s">
        <v>41</v>
      </c>
      <c r="B22" s="22">
        <v>13</v>
      </c>
      <c r="C22" s="23"/>
      <c r="D22" s="23"/>
      <c r="E22" s="24"/>
      <c r="F22" s="22"/>
      <c r="G22" s="25"/>
      <c r="H22" s="26"/>
    </row>
    <row r="23" spans="1:8" s="1" customFormat="1" ht="18" customHeight="1">
      <c r="A23" s="21" t="s">
        <v>42</v>
      </c>
      <c r="B23" s="22">
        <v>14</v>
      </c>
      <c r="C23" s="23"/>
      <c r="D23" s="23"/>
      <c r="E23" s="24" t="s">
        <v>43</v>
      </c>
      <c r="F23" s="22"/>
      <c r="G23" s="25"/>
      <c r="H23" s="26"/>
    </row>
    <row r="24" spans="1:8" s="1" customFormat="1" ht="18" customHeight="1">
      <c r="A24" s="21" t="s">
        <v>44</v>
      </c>
      <c r="B24" s="22">
        <v>15</v>
      </c>
      <c r="C24" s="23"/>
      <c r="D24" s="23"/>
      <c r="E24" s="24" t="s">
        <v>45</v>
      </c>
      <c r="F24" s="22">
        <v>37</v>
      </c>
      <c r="G24" s="25"/>
      <c r="H24" s="26"/>
    </row>
    <row r="25" spans="1:8" s="1" customFormat="1" ht="18" customHeight="1">
      <c r="A25" s="21"/>
      <c r="B25" s="22">
        <v>16</v>
      </c>
      <c r="C25" s="23"/>
      <c r="D25" s="23"/>
      <c r="E25" s="24"/>
      <c r="F25" s="22"/>
      <c r="G25" s="25"/>
      <c r="H25" s="26"/>
    </row>
    <row r="26" spans="1:8" s="1" customFormat="1" ht="18" customHeight="1">
      <c r="A26" s="21" t="s">
        <v>46</v>
      </c>
      <c r="B26" s="22">
        <v>17</v>
      </c>
      <c r="C26" s="23"/>
      <c r="D26" s="23"/>
      <c r="E26" s="28" t="s">
        <v>47</v>
      </c>
      <c r="F26" s="22">
        <v>38</v>
      </c>
      <c r="G26" s="25">
        <f>G15+G21</f>
        <v>3645</v>
      </c>
      <c r="H26" s="26">
        <f>H15+H21</f>
        <v>4393.75</v>
      </c>
    </row>
    <row r="27" spans="1:8" s="1" customFormat="1" ht="18" customHeight="1">
      <c r="A27" s="21" t="s">
        <v>48</v>
      </c>
      <c r="B27" s="22">
        <v>18</v>
      </c>
      <c r="C27" s="23"/>
      <c r="D27" s="23"/>
      <c r="E27" s="24"/>
      <c r="F27" s="22"/>
      <c r="G27" s="25"/>
      <c r="H27" s="26"/>
    </row>
    <row r="28" spans="1:8" s="1" customFormat="1" ht="18" customHeight="1">
      <c r="A28" s="27" t="s">
        <v>49</v>
      </c>
      <c r="B28" s="22">
        <v>19</v>
      </c>
      <c r="C28" s="25">
        <f>SUM(C24:C27)</f>
        <v>0</v>
      </c>
      <c r="D28" s="25">
        <f>SUM(D24:D27)</f>
        <v>0</v>
      </c>
      <c r="E28" s="24"/>
      <c r="F28" s="22"/>
      <c r="G28" s="25"/>
      <c r="H28" s="26"/>
    </row>
    <row r="29" spans="1:8" s="1" customFormat="1" ht="18" customHeight="1">
      <c r="A29" s="27"/>
      <c r="B29" s="22"/>
      <c r="C29" s="25"/>
      <c r="D29" s="25"/>
      <c r="E29" s="24"/>
      <c r="F29" s="22"/>
      <c r="G29" s="25"/>
      <c r="H29" s="26"/>
    </row>
    <row r="30" spans="1:8" s="1" customFormat="1" ht="18" customHeight="1">
      <c r="A30" s="21" t="s">
        <v>50</v>
      </c>
      <c r="B30" s="29"/>
      <c r="C30" s="23"/>
      <c r="D30" s="23"/>
      <c r="E30" s="24"/>
      <c r="F30" s="22"/>
      <c r="G30" s="25"/>
      <c r="H30" s="26"/>
    </row>
    <row r="31" spans="1:8" s="1" customFormat="1" ht="18" customHeight="1">
      <c r="A31" s="21" t="s">
        <v>51</v>
      </c>
      <c r="B31" s="22">
        <v>20</v>
      </c>
      <c r="C31" s="23"/>
      <c r="D31" s="23"/>
      <c r="E31" s="24" t="s">
        <v>52</v>
      </c>
      <c r="F31" s="22"/>
      <c r="G31" s="25"/>
      <c r="H31" s="26"/>
    </row>
    <row r="32" spans="1:8" s="1" customFormat="1" ht="18" customHeight="1">
      <c r="A32" s="21"/>
      <c r="B32" s="22"/>
      <c r="C32" s="23"/>
      <c r="D32" s="23"/>
      <c r="E32" s="24" t="s">
        <v>53</v>
      </c>
      <c r="F32" s="22">
        <v>39</v>
      </c>
      <c r="G32" s="23">
        <v>6035254.17</v>
      </c>
      <c r="H32" s="30">
        <v>4607599.82</v>
      </c>
    </row>
    <row r="33" spans="1:8" s="1" customFormat="1" ht="18" customHeight="1">
      <c r="A33" s="21" t="s">
        <v>54</v>
      </c>
      <c r="B33" s="22"/>
      <c r="C33" s="23"/>
      <c r="D33" s="23"/>
      <c r="E33" s="24" t="s">
        <v>55</v>
      </c>
      <c r="F33" s="22">
        <v>40</v>
      </c>
      <c r="G33" s="25"/>
      <c r="H33" s="26"/>
    </row>
    <row r="34" spans="1:8" s="1" customFormat="1" ht="18" customHeight="1">
      <c r="A34" s="21" t="s">
        <v>56</v>
      </c>
      <c r="B34" s="22">
        <v>21</v>
      </c>
      <c r="C34" s="23"/>
      <c r="D34" s="23"/>
      <c r="E34" s="28" t="s">
        <v>57</v>
      </c>
      <c r="F34" s="22">
        <v>41</v>
      </c>
      <c r="G34" s="25">
        <f>SUM(G32:G33)</f>
        <v>6035254.17</v>
      </c>
      <c r="H34" s="26">
        <f>SUM(H32:H33)</f>
        <v>4607599.82</v>
      </c>
    </row>
    <row r="35" spans="1:8" s="1" customFormat="1" ht="18" customHeight="1">
      <c r="A35" s="21"/>
      <c r="B35" s="22"/>
      <c r="C35" s="23"/>
      <c r="D35" s="23"/>
      <c r="E35" s="28"/>
      <c r="F35" s="22"/>
      <c r="G35" s="25"/>
      <c r="H35" s="26"/>
    </row>
    <row r="36" spans="1:8" s="1" customFormat="1" ht="18" customHeight="1">
      <c r="A36" s="31" t="s">
        <v>58</v>
      </c>
      <c r="B36" s="32">
        <v>22</v>
      </c>
      <c r="C36" s="33">
        <f>C14+C19+C28+C31+C34</f>
        <v>6038899.17</v>
      </c>
      <c r="D36" s="33">
        <f>D14+D19+D28+D31+D34</f>
        <v>4611993.570000003</v>
      </c>
      <c r="E36" s="34" t="s">
        <v>59</v>
      </c>
      <c r="F36" s="35">
        <v>42</v>
      </c>
      <c r="G36" s="36">
        <f>G26+G34</f>
        <v>6038899.17</v>
      </c>
      <c r="H36" s="37">
        <f>H26+H34</f>
        <v>4611993.57</v>
      </c>
    </row>
    <row r="37" spans="2:256" ht="15">
      <c r="B37" s="3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8" s="2" customFormat="1" ht="15">
      <c r="B38" s="3"/>
      <c r="C38" s="4">
        <f>C36-G36</f>
        <v>0</v>
      </c>
      <c r="D38" s="5">
        <f>D36-H36</f>
        <v>0</v>
      </c>
      <c r="F38" s="3"/>
      <c r="G38" s="4"/>
      <c r="H38" s="4"/>
    </row>
    <row r="39" spans="2:8" s="2" customFormat="1" ht="15">
      <c r="B39" s="3"/>
      <c r="C39" s="4"/>
      <c r="D39" s="5"/>
      <c r="F39" s="3"/>
      <c r="G39" s="4"/>
      <c r="H39" s="4"/>
    </row>
  </sheetData>
  <sheetProtection/>
  <mergeCells count="3">
    <mergeCell ref="A1:H1"/>
    <mergeCell ref="D2:E2"/>
    <mergeCell ref="A3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2015-09-22T05:37:20Z</dcterms:created>
  <dcterms:modified xsi:type="dcterms:W3CDTF">2018-11-07T08:15:55Z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